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V:\2024 PLANOVI\PLAN 2024-2026 ZA KONAČNO USVAJANJE U PROSINCU\"/>
    </mc:Choice>
  </mc:AlternateContent>
  <xr:revisionPtr revIDLastSave="0" documentId="13_ncr:1_{F79C50E4-5E79-400D-AA85-60171218BD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vitak 1b - EIZ" sheetId="7" r:id="rId1"/>
  </sheets>
  <definedNames>
    <definedName name="_xlnm.Print_Titles" localSheetId="0">'Privitak 1b - EIZ'!$2:$2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G9" i="7"/>
  <c r="F9" i="7"/>
  <c r="E9" i="7"/>
  <c r="D9" i="7"/>
  <c r="C9" i="7"/>
  <c r="G8" i="7"/>
  <c r="F8" i="7"/>
  <c r="E8" i="7"/>
  <c r="D8" i="7"/>
  <c r="C7" i="7"/>
  <c r="G6" i="7"/>
  <c r="F6" i="7"/>
  <c r="E6" i="7"/>
  <c r="D6" i="7"/>
  <c r="C6" i="7"/>
  <c r="G5" i="7"/>
  <c r="F5" i="7"/>
  <c r="E5" i="7"/>
  <c r="D5" i="7"/>
  <c r="C5" i="7"/>
  <c r="G4" i="7"/>
  <c r="F4" i="7"/>
  <c r="E4" i="7"/>
  <c r="D4" i="7"/>
  <c r="C4" i="7"/>
  <c r="G22" i="7"/>
  <c r="F22" i="7"/>
  <c r="E22" i="7"/>
  <c r="D22" i="7"/>
  <c r="C22" i="7"/>
  <c r="G11" i="7" l="1"/>
  <c r="F11" i="7"/>
  <c r="E11" i="7"/>
  <c r="D11" i="7"/>
  <c r="C11" i="7"/>
  <c r="G18" i="7"/>
  <c r="F18" i="7"/>
  <c r="E18" i="7"/>
  <c r="D18" i="7"/>
  <c r="C18" i="7"/>
  <c r="G26" i="7"/>
  <c r="F26" i="7"/>
  <c r="E26" i="7"/>
  <c r="D26" i="7"/>
  <c r="C26" i="7"/>
  <c r="G44" i="7"/>
  <c r="F44" i="7"/>
  <c r="E44" i="7"/>
  <c r="D44" i="7"/>
  <c r="C44" i="7"/>
  <c r="G49" i="7"/>
  <c r="F49" i="7"/>
  <c r="E49" i="7"/>
  <c r="D49" i="7"/>
  <c r="C49" i="7"/>
  <c r="G38" i="7"/>
  <c r="F38" i="7"/>
  <c r="E38" i="7"/>
  <c r="D38" i="7"/>
  <c r="G33" i="7"/>
  <c r="G7" i="7" s="1"/>
  <c r="F33" i="7"/>
  <c r="F7" i="7" s="1"/>
  <c r="E33" i="7"/>
  <c r="E7" i="7" s="1"/>
  <c r="D33" i="7"/>
  <c r="D7" i="7" s="1"/>
  <c r="G53" i="7"/>
  <c r="F53" i="7"/>
  <c r="E53" i="7"/>
  <c r="D53" i="7"/>
  <c r="C38" i="7"/>
  <c r="C8" i="7" s="1"/>
  <c r="C33" i="7"/>
  <c r="C53" i="7"/>
  <c r="D3" i="7" l="1"/>
  <c r="G3" i="7" l="1"/>
  <c r="F3" i="7"/>
  <c r="E3" i="7"/>
</calcChain>
</file>

<file path=xl/sharedStrings.xml><?xml version="1.0" encoding="utf-8"?>
<sst xmlns="http://schemas.openxmlformats.org/spreadsheetml/2006/main" count="68" uniqueCount="35">
  <si>
    <t>Opći prihodi i primici</t>
  </si>
  <si>
    <t>PRAVOMOĆNE SUDSKE PRESUDE</t>
  </si>
  <si>
    <t>Pomoći EU</t>
  </si>
  <si>
    <t>Ostale pomoći</t>
  </si>
  <si>
    <t>Donacije</t>
  </si>
  <si>
    <t>Vlastiti prihodi</t>
  </si>
  <si>
    <t>A622120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</si>
  <si>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</si>
  <si>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</si>
  <si>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</si>
  <si>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</si>
  <si>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</si>
  <si>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</si>
  <si>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Izdaci za otplatu glavnice primljenih kredita i zajmova</t>
  </si>
  <si>
    <t xml:space="preserve">BROJČANA OZNAKA PRORAČUNSKOG KORISNIKA </t>
  </si>
  <si>
    <t xml:space="preserve">NAZIV PRORAČUNSKOG KORISNIKA </t>
  </si>
  <si>
    <t>IZVRŠENJE
2022.</t>
  </si>
  <si>
    <t>TEKUĆI PLAN
2023.</t>
  </si>
  <si>
    <t>PLAN 
ZA 2024.</t>
  </si>
  <si>
    <t>PROJEKCIJA 
ZA 2025.</t>
  </si>
  <si>
    <t>PROJEKCIJA 
ZA 2026.</t>
  </si>
  <si>
    <t>EKONOMSKI INSTITUT, ZAGREB</t>
  </si>
  <si>
    <t>Privitak 1b - Posebni dio financijskog plana 2024. - 2026. - rashodi prema izvorima financiranja i aktivnostima</t>
  </si>
  <si>
    <t>SAMOSTALNA DJELATNOST JAVNIH INSTITUTA IZ EVIDENCIJSKIH PRIHODA</t>
  </si>
  <si>
    <t>PROGRAMSKO FINANCIRANJE JAVNIH INSTITUTA</t>
  </si>
  <si>
    <t>Mehanizam za oporavak I otpornost</t>
  </si>
  <si>
    <t>A622151</t>
  </si>
  <si>
    <t>PROGRAMSKO FINANCIRANJE JAVNIH INSTITUTA -IZ EVIDENCIJSKIH PRIHODA</t>
  </si>
  <si>
    <t>A622153</t>
  </si>
  <si>
    <t>Pomoći EU - podprojekti</t>
  </si>
  <si>
    <t>Mehanizam za oporavak i otpornost</t>
  </si>
  <si>
    <t>PROGRAMSKO FINANCIRANJE JAVNIH INSTITUTA - IZ STRUKTURNIH I INVESTICIJSKIH FONDOVA</t>
  </si>
  <si>
    <t>A622150</t>
  </si>
  <si>
    <t>A622152</t>
  </si>
  <si>
    <t>19.12.2023.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</si>
</sst>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color rgb="FFFF0000"/>
      <name val="Arial"/>
      <family val="2"/>
    </font>
    <font>
      <b/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23">
    <xf numFmtId="0" fontId="0" fillId="0" borderId="0" xfId="0"/>
    <xf numFmtId="3" fontId="12" fillId="0" borderId="4" xfId="50" applyNumberFormat="1">
      <alignment horizontal="right" vertical="center"/>
    </xf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0" fontId="13" fillId="0" borderId="3" xfId="0" quotePrefix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49" quotePrefix="1" applyFill="1" applyAlignment="1">
      <alignment horizontal="left" vertical="center" indent="9"/>
    </xf>
    <xf numFmtId="0" fontId="13" fillId="27" borderId="0" xfId="0" quotePrefix="1" applyFont="1" applyFill="1" applyAlignment="1">
      <alignment horizontal="center" vertical="center" wrapText="1"/>
    </xf>
    <xf numFmtId="3" fontId="13" fillId="27" borderId="0" xfId="0" quotePrefix="1" applyNumberFormat="1" applyFont="1" applyFill="1" applyAlignment="1">
      <alignment horizontal="right" vertical="center" wrapText="1"/>
    </xf>
    <xf numFmtId="3" fontId="13" fillId="27" borderId="0" xfId="0" applyNumberFormat="1" applyFont="1" applyFill="1" applyAlignment="1">
      <alignment horizontal="right" vertical="center" wrapText="1"/>
    </xf>
    <xf numFmtId="0" fontId="12" fillId="27" borderId="4" xfId="49" quotePrefix="1" applyFill="1" applyAlignment="1">
      <alignment horizontal="left" vertical="center" indent="5"/>
    </xf>
    <xf numFmtId="0" fontId="12" fillId="27" borderId="4" xfId="49" quotePrefix="1" applyFill="1">
      <alignment horizontal="left" vertical="center" indent="1"/>
    </xf>
    <xf numFmtId="3" fontId="12" fillId="27" borderId="4" xfId="50" applyNumberFormat="1" applyFill="1">
      <alignment horizontal="right" vertical="center"/>
    </xf>
    <xf numFmtId="3" fontId="15" fillId="28" borderId="4" xfId="50" applyNumberFormat="1" applyFont="1" applyFill="1">
      <alignment horizontal="right" vertical="center"/>
    </xf>
    <xf numFmtId="0" fontId="12" fillId="27" borderId="4" xfId="49" quotePrefix="1" applyFill="1" applyAlignment="1">
      <alignment horizontal="center" vertical="center"/>
    </xf>
    <xf numFmtId="3" fontId="15" fillId="29" borderId="4" xfId="50" applyNumberFormat="1" applyFont="1" applyFill="1">
      <alignment horizontal="right" vertical="center"/>
    </xf>
    <xf numFmtId="3" fontId="14" fillId="27" borderId="4" xfId="50" applyNumberFormat="1" applyFont="1" applyFill="1">
      <alignment horizontal="right" vertical="center"/>
    </xf>
    <xf numFmtId="0" fontId="12" fillId="28" borderId="4" xfId="49" quotePrefix="1" applyFill="1">
      <alignment horizontal="left" vertical="center" indent="1"/>
    </xf>
    <xf numFmtId="0" fontId="16" fillId="0" borderId="0" xfId="0" applyFont="1" applyAlignment="1">
      <alignment vertical="center"/>
    </xf>
    <xf numFmtId="0" fontId="12" fillId="0" borderId="4" xfId="49" quotePrefix="1" applyNumberFormat="1" applyFill="1" applyAlignment="1">
      <alignment horizontal="left" vertical="center" indent="9"/>
    </xf>
    <xf numFmtId="0" fontId="12" fillId="28" borderId="4" xfId="49" quotePrefix="1" applyNumberFormat="1" applyFill="1" applyAlignment="1">
      <alignment horizontal="left" vertical="center" indent="7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H5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 x14ac:dyDescent="0.25"/>
  <cols>
    <col min="1" max="1" width="21.7109375" customWidth="1"/>
    <col min="2" max="2" width="50.140625" customWidth="1"/>
    <col min="3" max="3" width="14.5703125" customWidth="1"/>
    <col min="4" max="4" width="15.7109375" customWidth="1"/>
    <col min="5" max="7" width="13.28515625" customWidth="1"/>
  </cols>
  <sheetData>
    <row r="1" spans="1:8" s="18" customFormat="1" ht="24" customHeight="1" x14ac:dyDescent="0.25">
      <c r="A1" s="18" t="s">
        <v>22</v>
      </c>
      <c r="G1" s="22" t="s">
        <v>34</v>
      </c>
      <c r="H1" s="21"/>
    </row>
    <row r="2" spans="1:8" ht="42" customHeight="1" x14ac:dyDescent="0.25">
      <c r="A2" s="4" t="s">
        <v>14</v>
      </c>
      <c r="B2" s="4" t="s">
        <v>15</v>
      </c>
      <c r="C2" s="4" t="s">
        <v>16</v>
      </c>
      <c r="D2" s="4" t="s">
        <v>17</v>
      </c>
      <c r="E2" s="5" t="s">
        <v>18</v>
      </c>
      <c r="F2" s="5" t="s">
        <v>19</v>
      </c>
      <c r="G2" s="5" t="s">
        <v>20</v>
      </c>
    </row>
    <row r="3" spans="1:8" ht="49.5" customHeight="1" x14ac:dyDescent="0.25">
      <c r="A3" s="7">
        <v>2918</v>
      </c>
      <c r="B3" s="7" t="s">
        <v>21</v>
      </c>
      <c r="C3" s="8">
        <f t="shared" ref="C3:G3" si="0">SUM(C4:C9)</f>
        <v>1944076.29</v>
      </c>
      <c r="D3" s="8">
        <f t="shared" si="0"/>
        <v>2393739</v>
      </c>
      <c r="E3" s="9">
        <f t="shared" si="0"/>
        <v>2673330</v>
      </c>
      <c r="F3" s="9">
        <f t="shared" si="0"/>
        <v>2543554</v>
      </c>
      <c r="G3" s="9">
        <f t="shared" si="0"/>
        <v>2554672</v>
      </c>
    </row>
    <row r="4" spans="1:8" x14ac:dyDescent="0.25">
      <c r="A4" s="3">
        <v>11</v>
      </c>
      <c r="B4" s="2" t="s">
        <v>0</v>
      </c>
      <c r="C4" s="13">
        <f>C11+C53</f>
        <v>1607542.29</v>
      </c>
      <c r="D4" s="13">
        <f t="shared" ref="D4:G4" si="1">D11+D53</f>
        <v>1872884</v>
      </c>
      <c r="E4" s="13">
        <f t="shared" si="1"/>
        <v>1971325</v>
      </c>
      <c r="F4" s="13">
        <f t="shared" si="1"/>
        <v>1987425</v>
      </c>
      <c r="G4" s="13">
        <f t="shared" si="1"/>
        <v>1999480</v>
      </c>
    </row>
    <row r="5" spans="1:8" x14ac:dyDescent="0.25">
      <c r="A5" s="3">
        <v>31</v>
      </c>
      <c r="B5" s="2" t="s">
        <v>5</v>
      </c>
      <c r="C5" s="13">
        <f>C18+C26</f>
        <v>294678</v>
      </c>
      <c r="D5" s="13">
        <f t="shared" ref="D5:G5" si="2">D18+D26</f>
        <v>458952</v>
      </c>
      <c r="E5" s="13">
        <f t="shared" si="2"/>
        <v>521700</v>
      </c>
      <c r="F5" s="13">
        <f t="shared" si="2"/>
        <v>439370</v>
      </c>
      <c r="G5" s="13">
        <f t="shared" si="2"/>
        <v>439888</v>
      </c>
    </row>
    <row r="6" spans="1:8" x14ac:dyDescent="0.25">
      <c r="A6" s="3">
        <v>51</v>
      </c>
      <c r="B6" s="2" t="s">
        <v>2</v>
      </c>
      <c r="C6" s="13">
        <f>C44+C49</f>
        <v>14621</v>
      </c>
      <c r="D6" s="13">
        <f t="shared" ref="D6:G6" si="3">D44+D49</f>
        <v>37815</v>
      </c>
      <c r="E6" s="13">
        <f t="shared" si="3"/>
        <v>51000</v>
      </c>
      <c r="F6" s="13">
        <f t="shared" si="3"/>
        <v>4200</v>
      </c>
      <c r="G6" s="13">
        <f t="shared" si="3"/>
        <v>5745</v>
      </c>
    </row>
    <row r="7" spans="1:8" x14ac:dyDescent="0.25">
      <c r="A7" s="3">
        <v>52</v>
      </c>
      <c r="B7" s="2" t="s">
        <v>3</v>
      </c>
      <c r="C7" s="13">
        <f>C33</f>
        <v>13912</v>
      </c>
      <c r="D7" s="13">
        <f t="shared" ref="D7:G7" si="4">D33</f>
        <v>11088</v>
      </c>
      <c r="E7" s="13">
        <f t="shared" si="4"/>
        <v>7746</v>
      </c>
      <c r="F7" s="13">
        <f t="shared" si="4"/>
        <v>0</v>
      </c>
      <c r="G7" s="13">
        <f t="shared" si="4"/>
        <v>0</v>
      </c>
    </row>
    <row r="8" spans="1:8" x14ac:dyDescent="0.25">
      <c r="A8" s="3">
        <v>61</v>
      </c>
      <c r="B8" s="2" t="s">
        <v>4</v>
      </c>
      <c r="C8" s="13">
        <f>C38</f>
        <v>13323</v>
      </c>
      <c r="D8" s="13">
        <f t="shared" ref="D8:G8" si="5">D38</f>
        <v>13000</v>
      </c>
      <c r="E8" s="13">
        <f t="shared" si="5"/>
        <v>12000</v>
      </c>
      <c r="F8" s="13">
        <f t="shared" si="5"/>
        <v>3000</v>
      </c>
      <c r="G8" s="13">
        <f t="shared" si="5"/>
        <v>0</v>
      </c>
    </row>
    <row r="9" spans="1:8" x14ac:dyDescent="0.25">
      <c r="A9" s="3">
        <v>581</v>
      </c>
      <c r="B9" s="2" t="s">
        <v>30</v>
      </c>
      <c r="C9" s="13">
        <f>C22</f>
        <v>0</v>
      </c>
      <c r="D9" s="13">
        <f t="shared" ref="D9:G9" si="6">D22</f>
        <v>0</v>
      </c>
      <c r="E9" s="13">
        <f t="shared" si="6"/>
        <v>109559</v>
      </c>
      <c r="F9" s="13">
        <f t="shared" si="6"/>
        <v>109559</v>
      </c>
      <c r="G9" s="13">
        <f t="shared" si="6"/>
        <v>109559</v>
      </c>
    </row>
    <row r="10" spans="1:8" x14ac:dyDescent="0.25">
      <c r="A10" s="10" t="s">
        <v>32</v>
      </c>
      <c r="B10" s="11" t="s">
        <v>24</v>
      </c>
      <c r="C10" s="12"/>
      <c r="D10" s="12"/>
      <c r="E10" s="12"/>
      <c r="F10" s="12"/>
      <c r="G10" s="12"/>
    </row>
    <row r="11" spans="1:8" x14ac:dyDescent="0.25">
      <c r="A11" s="20">
        <v>11</v>
      </c>
      <c r="B11" s="17" t="s">
        <v>0</v>
      </c>
      <c r="C11" s="13">
        <f>SUM(C12:C16)</f>
        <v>1596263.29</v>
      </c>
      <c r="D11" s="13">
        <f t="shared" ref="D11:G11" si="7">SUM(D12:D16)</f>
        <v>1856628</v>
      </c>
      <c r="E11" s="13">
        <f t="shared" si="7"/>
        <v>1971325</v>
      </c>
      <c r="F11" s="13">
        <f t="shared" si="7"/>
        <v>1987425</v>
      </c>
      <c r="G11" s="13">
        <f t="shared" si="7"/>
        <v>1999480</v>
      </c>
    </row>
    <row r="12" spans="1:8" x14ac:dyDescent="0.25">
      <c r="A12" s="19">
        <v>31</v>
      </c>
      <c r="B12" s="2" t="s">
        <v>8</v>
      </c>
      <c r="C12" s="1">
        <v>1453046.29</v>
      </c>
      <c r="D12" s="1">
        <v>1708155</v>
      </c>
      <c r="E12" s="1">
        <v>1809950</v>
      </c>
      <c r="F12" s="1">
        <v>1856000</v>
      </c>
      <c r="G12" s="1">
        <v>1861255</v>
      </c>
    </row>
    <row r="13" spans="1:8" x14ac:dyDescent="0.25">
      <c r="A13" s="19">
        <v>32</v>
      </c>
      <c r="B13" s="2" t="s">
        <v>7</v>
      </c>
      <c r="C13" s="1">
        <v>118653</v>
      </c>
      <c r="D13" s="1">
        <v>129531</v>
      </c>
      <c r="E13" s="1">
        <v>120375</v>
      </c>
      <c r="F13" s="1">
        <v>118075</v>
      </c>
      <c r="G13" s="1">
        <v>125425</v>
      </c>
    </row>
    <row r="14" spans="1:8" x14ac:dyDescent="0.25">
      <c r="A14" s="19">
        <v>34</v>
      </c>
      <c r="B14" s="2" t="s">
        <v>9</v>
      </c>
      <c r="C14" s="1">
        <v>1404</v>
      </c>
      <c r="D14" s="1">
        <v>930</v>
      </c>
      <c r="E14" s="1">
        <v>1700</v>
      </c>
      <c r="F14" s="1">
        <v>1500</v>
      </c>
      <c r="G14" s="1">
        <v>1500</v>
      </c>
    </row>
    <row r="15" spans="1:8" x14ac:dyDescent="0.25">
      <c r="A15" s="19">
        <v>42</v>
      </c>
      <c r="B15" s="2" t="s">
        <v>11</v>
      </c>
      <c r="C15" s="1">
        <v>21805</v>
      </c>
      <c r="D15" s="1">
        <v>15982</v>
      </c>
      <c r="E15" s="1">
        <v>38500</v>
      </c>
      <c r="F15" s="1">
        <v>11050</v>
      </c>
      <c r="G15" s="1">
        <v>10500</v>
      </c>
    </row>
    <row r="16" spans="1:8" x14ac:dyDescent="0.25">
      <c r="A16" s="19">
        <v>45</v>
      </c>
      <c r="B16" s="2" t="s">
        <v>12</v>
      </c>
      <c r="C16" s="1">
        <v>1355</v>
      </c>
      <c r="D16" s="1">
        <v>2030</v>
      </c>
      <c r="E16" s="1">
        <v>800</v>
      </c>
      <c r="F16" s="1">
        <v>800</v>
      </c>
      <c r="G16" s="1">
        <v>800</v>
      </c>
    </row>
    <row r="17" spans="1:7" x14ac:dyDescent="0.25">
      <c r="A17" s="10" t="s">
        <v>26</v>
      </c>
      <c r="B17" s="11" t="s">
        <v>27</v>
      </c>
      <c r="C17" s="16"/>
      <c r="D17" s="16"/>
      <c r="E17" s="16"/>
      <c r="F17" s="16"/>
      <c r="G17" s="16"/>
    </row>
    <row r="18" spans="1:7" x14ac:dyDescent="0.25">
      <c r="A18" s="20">
        <v>31</v>
      </c>
      <c r="B18" s="17" t="s">
        <v>5</v>
      </c>
      <c r="C18" s="13">
        <f>SUM(C19:C20)</f>
        <v>5903</v>
      </c>
      <c r="D18" s="13">
        <f t="shared" ref="D18:G18" si="8">SUM(D19:D20)</f>
        <v>5898</v>
      </c>
      <c r="E18" s="13">
        <f t="shared" si="8"/>
        <v>11851</v>
      </c>
      <c r="F18" s="13">
        <f t="shared" si="8"/>
        <v>5898</v>
      </c>
      <c r="G18" s="13">
        <f t="shared" si="8"/>
        <v>5898</v>
      </c>
    </row>
    <row r="19" spans="1:7" x14ac:dyDescent="0.25">
      <c r="A19" s="19">
        <v>42</v>
      </c>
      <c r="B19" s="2" t="s">
        <v>11</v>
      </c>
      <c r="C19" s="1">
        <v>0</v>
      </c>
      <c r="D19" s="1">
        <v>0</v>
      </c>
      <c r="E19" s="1">
        <v>5953</v>
      </c>
      <c r="F19" s="1">
        <v>0</v>
      </c>
      <c r="G19" s="1">
        <v>0</v>
      </c>
    </row>
    <row r="20" spans="1:7" x14ac:dyDescent="0.25">
      <c r="A20" s="19">
        <v>54</v>
      </c>
      <c r="B20" s="2" t="s">
        <v>13</v>
      </c>
      <c r="C20" s="1">
        <v>5903</v>
      </c>
      <c r="D20" s="1">
        <v>5898</v>
      </c>
      <c r="E20" s="1">
        <v>5898</v>
      </c>
      <c r="F20" s="1">
        <v>5898</v>
      </c>
      <c r="G20" s="1">
        <v>5898</v>
      </c>
    </row>
    <row r="21" spans="1:7" x14ac:dyDescent="0.25">
      <c r="A21" s="10" t="s">
        <v>33</v>
      </c>
      <c r="B21" s="11" t="s">
        <v>31</v>
      </c>
      <c r="C21" s="16"/>
      <c r="D21" s="16"/>
      <c r="E21" s="16"/>
      <c r="F21" s="16"/>
      <c r="G21" s="16"/>
    </row>
    <row r="22" spans="1:7" x14ac:dyDescent="0.25">
      <c r="A22" s="20">
        <v>581</v>
      </c>
      <c r="B22" s="17" t="s">
        <v>25</v>
      </c>
      <c r="C22" s="13">
        <f>SUM(C23:C24)</f>
        <v>0</v>
      </c>
      <c r="D22" s="13">
        <f t="shared" ref="D22:G22" si="9">SUM(D23:D24)</f>
        <v>0</v>
      </c>
      <c r="E22" s="13">
        <f t="shared" si="9"/>
        <v>109559</v>
      </c>
      <c r="F22" s="13">
        <f t="shared" si="9"/>
        <v>109559</v>
      </c>
      <c r="G22" s="13">
        <f t="shared" si="9"/>
        <v>109559</v>
      </c>
    </row>
    <row r="23" spans="1:7" x14ac:dyDescent="0.25">
      <c r="A23" s="19">
        <v>32</v>
      </c>
      <c r="B23" s="2" t="s">
        <v>7</v>
      </c>
      <c r="C23" s="1">
        <v>0</v>
      </c>
      <c r="D23" s="1">
        <v>0</v>
      </c>
      <c r="E23" s="1">
        <v>94000</v>
      </c>
      <c r="F23" s="1">
        <v>94000</v>
      </c>
      <c r="G23" s="1">
        <v>94000</v>
      </c>
    </row>
    <row r="24" spans="1:7" x14ac:dyDescent="0.25">
      <c r="A24" s="19">
        <v>42</v>
      </c>
      <c r="B24" s="2" t="s">
        <v>11</v>
      </c>
      <c r="C24" s="1">
        <v>0</v>
      </c>
      <c r="D24" s="1">
        <v>0</v>
      </c>
      <c r="E24" s="1">
        <v>15559</v>
      </c>
      <c r="F24" s="1">
        <v>15559</v>
      </c>
      <c r="G24" s="1">
        <v>15559</v>
      </c>
    </row>
    <row r="25" spans="1:7" x14ac:dyDescent="0.25">
      <c r="A25" s="10" t="s">
        <v>28</v>
      </c>
      <c r="B25" s="11" t="s">
        <v>23</v>
      </c>
      <c r="C25" s="16"/>
      <c r="D25" s="16"/>
      <c r="E25" s="16"/>
      <c r="F25" s="16"/>
      <c r="G25" s="16"/>
    </row>
    <row r="26" spans="1:7" x14ac:dyDescent="0.25">
      <c r="A26" s="20">
        <v>31</v>
      </c>
      <c r="B26" s="17" t="s">
        <v>5</v>
      </c>
      <c r="C26" s="13">
        <f>SUM(C27:C32)</f>
        <v>288775</v>
      </c>
      <c r="D26" s="13">
        <f t="shared" ref="D26:G26" si="10">SUM(D27:D32)</f>
        <v>453054</v>
      </c>
      <c r="E26" s="13">
        <f t="shared" si="10"/>
        <v>509849</v>
      </c>
      <c r="F26" s="13">
        <f t="shared" si="10"/>
        <v>433472</v>
      </c>
      <c r="G26" s="13">
        <f t="shared" si="10"/>
        <v>433990</v>
      </c>
    </row>
    <row r="27" spans="1:7" x14ac:dyDescent="0.25">
      <c r="A27" s="19">
        <v>31</v>
      </c>
      <c r="B27" s="2" t="s">
        <v>8</v>
      </c>
      <c r="C27" s="1">
        <v>66667</v>
      </c>
      <c r="D27" s="1">
        <v>85280</v>
      </c>
      <c r="E27" s="1">
        <v>88775</v>
      </c>
      <c r="F27" s="1">
        <v>89775</v>
      </c>
      <c r="G27" s="1">
        <v>90275</v>
      </c>
    </row>
    <row r="28" spans="1:7" x14ac:dyDescent="0.25">
      <c r="A28" s="19">
        <v>32</v>
      </c>
      <c r="B28" s="2" t="s">
        <v>7</v>
      </c>
      <c r="C28" s="1">
        <v>212673</v>
      </c>
      <c r="D28" s="1">
        <v>322000</v>
      </c>
      <c r="E28" s="1">
        <v>400200</v>
      </c>
      <c r="F28" s="1">
        <v>326800</v>
      </c>
      <c r="G28" s="1">
        <v>326800</v>
      </c>
    </row>
    <row r="29" spans="1:7" x14ac:dyDescent="0.25">
      <c r="A29" s="19">
        <v>34</v>
      </c>
      <c r="B29" s="2" t="s">
        <v>9</v>
      </c>
      <c r="C29" s="1">
        <v>3991</v>
      </c>
      <c r="D29" s="1">
        <v>2874</v>
      </c>
      <c r="E29" s="1">
        <v>2874</v>
      </c>
      <c r="F29" s="1">
        <v>2897</v>
      </c>
      <c r="G29" s="1">
        <v>2915</v>
      </c>
    </row>
    <row r="30" spans="1:7" x14ac:dyDescent="0.25">
      <c r="A30" s="6">
        <v>37</v>
      </c>
      <c r="B30" s="2" t="s">
        <v>10</v>
      </c>
      <c r="C30" s="1">
        <v>2995</v>
      </c>
      <c r="D30" s="1">
        <v>7900</v>
      </c>
      <c r="E30" s="1">
        <v>4000</v>
      </c>
      <c r="F30" s="1">
        <v>4000</v>
      </c>
      <c r="G30" s="1">
        <v>4000</v>
      </c>
    </row>
    <row r="31" spans="1:7" x14ac:dyDescent="0.25">
      <c r="A31" s="6">
        <v>42</v>
      </c>
      <c r="B31" s="2" t="s">
        <v>11</v>
      </c>
      <c r="C31" s="1">
        <v>2449</v>
      </c>
      <c r="D31" s="1">
        <v>25000</v>
      </c>
      <c r="E31" s="1">
        <v>10000</v>
      </c>
      <c r="F31" s="1">
        <v>10000</v>
      </c>
      <c r="G31" s="1">
        <v>10000</v>
      </c>
    </row>
    <row r="32" spans="1:7" x14ac:dyDescent="0.25">
      <c r="A32" s="19">
        <v>45</v>
      </c>
      <c r="B32" s="2" t="s">
        <v>12</v>
      </c>
      <c r="C32" s="1">
        <v>0</v>
      </c>
      <c r="D32" s="1">
        <v>10000</v>
      </c>
      <c r="E32" s="1">
        <v>4000</v>
      </c>
      <c r="F32" s="1">
        <v>0</v>
      </c>
      <c r="G32" s="1">
        <v>0</v>
      </c>
    </row>
    <row r="33" spans="1:7" x14ac:dyDescent="0.25">
      <c r="A33" s="20">
        <v>52</v>
      </c>
      <c r="B33" s="17" t="s">
        <v>3</v>
      </c>
      <c r="C33" s="13">
        <f>SUM(C34:C37)</f>
        <v>13912</v>
      </c>
      <c r="D33" s="13">
        <f t="shared" ref="D33:G33" si="11">SUM(D34:D37)</f>
        <v>11088</v>
      </c>
      <c r="E33" s="13">
        <f t="shared" si="11"/>
        <v>7746</v>
      </c>
      <c r="F33" s="13">
        <f t="shared" si="11"/>
        <v>0</v>
      </c>
      <c r="G33" s="13">
        <f t="shared" si="11"/>
        <v>0</v>
      </c>
    </row>
    <row r="34" spans="1:7" x14ac:dyDescent="0.25">
      <c r="A34" s="19">
        <v>31</v>
      </c>
      <c r="B34" s="2" t="s">
        <v>8</v>
      </c>
      <c r="C34" s="1">
        <v>6300</v>
      </c>
      <c r="D34" s="1">
        <v>0</v>
      </c>
      <c r="E34" s="1">
        <v>0</v>
      </c>
      <c r="F34" s="1">
        <v>0</v>
      </c>
      <c r="G34" s="1">
        <v>0</v>
      </c>
    </row>
    <row r="35" spans="1:7" x14ac:dyDescent="0.25">
      <c r="A35" s="19">
        <v>32</v>
      </c>
      <c r="B35" s="2" t="s">
        <v>7</v>
      </c>
      <c r="C35" s="1">
        <v>7102</v>
      </c>
      <c r="D35" s="1">
        <v>9594</v>
      </c>
      <c r="E35" s="1">
        <v>6446</v>
      </c>
      <c r="F35" s="1">
        <v>0</v>
      </c>
      <c r="G35" s="1">
        <v>0</v>
      </c>
    </row>
    <row r="36" spans="1:7" x14ac:dyDescent="0.25">
      <c r="A36" s="19">
        <v>34</v>
      </c>
      <c r="B36" s="2" t="s">
        <v>9</v>
      </c>
      <c r="C36" s="1">
        <v>17</v>
      </c>
      <c r="D36" s="1">
        <v>0</v>
      </c>
      <c r="E36" s="1">
        <v>0</v>
      </c>
      <c r="F36" s="1">
        <v>0</v>
      </c>
      <c r="G36" s="1">
        <v>0</v>
      </c>
    </row>
    <row r="37" spans="1:7" x14ac:dyDescent="0.25">
      <c r="A37" s="19">
        <v>42</v>
      </c>
      <c r="B37" s="2" t="s">
        <v>11</v>
      </c>
      <c r="C37" s="1">
        <v>493</v>
      </c>
      <c r="D37" s="1">
        <v>1494</v>
      </c>
      <c r="E37" s="1">
        <v>1300</v>
      </c>
      <c r="F37" s="1">
        <v>0</v>
      </c>
      <c r="G37" s="1">
        <v>0</v>
      </c>
    </row>
    <row r="38" spans="1:7" x14ac:dyDescent="0.25">
      <c r="A38" s="20">
        <v>61</v>
      </c>
      <c r="B38" s="17" t="s">
        <v>4</v>
      </c>
      <c r="C38" s="13">
        <f>SUM(C39:C43)</f>
        <v>13323</v>
      </c>
      <c r="D38" s="13">
        <f t="shared" ref="D38:G38" si="12">SUM(D39:D43)</f>
        <v>13000</v>
      </c>
      <c r="E38" s="13">
        <f t="shared" si="12"/>
        <v>12000</v>
      </c>
      <c r="F38" s="13">
        <f t="shared" si="12"/>
        <v>3000</v>
      </c>
      <c r="G38" s="13">
        <f t="shared" si="12"/>
        <v>0</v>
      </c>
    </row>
    <row r="39" spans="1:7" x14ac:dyDescent="0.25">
      <c r="A39" s="19">
        <v>31</v>
      </c>
      <c r="B39" s="2" t="s">
        <v>8</v>
      </c>
      <c r="C39" s="1">
        <v>3364</v>
      </c>
      <c r="D39" s="1">
        <v>0</v>
      </c>
      <c r="E39" s="1">
        <v>0</v>
      </c>
      <c r="F39" s="1">
        <v>0</v>
      </c>
      <c r="G39" s="1">
        <v>0</v>
      </c>
    </row>
    <row r="40" spans="1:7" x14ac:dyDescent="0.25">
      <c r="A40" s="19">
        <v>32</v>
      </c>
      <c r="B40" s="2" t="s">
        <v>7</v>
      </c>
      <c r="C40" s="1">
        <v>6711</v>
      </c>
      <c r="D40" s="1">
        <v>4000</v>
      </c>
      <c r="E40" s="1">
        <v>3000</v>
      </c>
      <c r="F40" s="1">
        <v>3000</v>
      </c>
      <c r="G40" s="1">
        <v>0</v>
      </c>
    </row>
    <row r="41" spans="1:7" x14ac:dyDescent="0.25">
      <c r="A41" s="19">
        <v>34</v>
      </c>
      <c r="B41" s="2" t="s">
        <v>9</v>
      </c>
      <c r="C41" s="1">
        <v>13</v>
      </c>
      <c r="D41" s="1">
        <v>0</v>
      </c>
      <c r="E41" s="1">
        <v>0</v>
      </c>
      <c r="F41" s="1">
        <v>0</v>
      </c>
      <c r="G41" s="1">
        <v>0</v>
      </c>
    </row>
    <row r="42" spans="1:7" x14ac:dyDescent="0.25">
      <c r="A42" s="6">
        <v>37</v>
      </c>
      <c r="B42" s="2" t="s">
        <v>10</v>
      </c>
      <c r="C42" s="1">
        <v>0</v>
      </c>
      <c r="D42" s="1">
        <v>0</v>
      </c>
      <c r="E42" s="1">
        <v>2000</v>
      </c>
      <c r="F42" s="1">
        <v>0</v>
      </c>
      <c r="G42" s="1">
        <v>0</v>
      </c>
    </row>
    <row r="43" spans="1:7" x14ac:dyDescent="0.25">
      <c r="A43" s="19">
        <v>42</v>
      </c>
      <c r="B43" s="2" t="s">
        <v>11</v>
      </c>
      <c r="C43" s="1">
        <v>3235</v>
      </c>
      <c r="D43" s="1">
        <v>9000</v>
      </c>
      <c r="E43" s="1">
        <v>7000</v>
      </c>
      <c r="F43" s="1">
        <v>0</v>
      </c>
      <c r="G43" s="1">
        <v>0</v>
      </c>
    </row>
    <row r="44" spans="1:7" x14ac:dyDescent="0.25">
      <c r="A44" s="20">
        <v>51</v>
      </c>
      <c r="B44" s="17" t="s">
        <v>2</v>
      </c>
      <c r="C44" s="13">
        <f>SUM(C45:C48)</f>
        <v>9598</v>
      </c>
      <c r="D44" s="13">
        <f t="shared" ref="D44:G44" si="13">SUM(D45:D48)</f>
        <v>29155</v>
      </c>
      <c r="E44" s="13">
        <f t="shared" si="13"/>
        <v>40300</v>
      </c>
      <c r="F44" s="13">
        <f t="shared" si="13"/>
        <v>2300</v>
      </c>
      <c r="G44" s="13">
        <f t="shared" si="13"/>
        <v>0</v>
      </c>
    </row>
    <row r="45" spans="1:7" x14ac:dyDescent="0.25">
      <c r="A45" s="19">
        <v>31</v>
      </c>
      <c r="B45" s="2" t="s">
        <v>8</v>
      </c>
      <c r="C45" s="1">
        <v>2655</v>
      </c>
      <c r="D45" s="1">
        <v>8155</v>
      </c>
      <c r="E45" s="1">
        <v>2300</v>
      </c>
      <c r="F45" s="1">
        <v>2300</v>
      </c>
      <c r="G45" s="1"/>
    </row>
    <row r="46" spans="1:7" x14ac:dyDescent="0.25">
      <c r="A46" s="19">
        <v>32</v>
      </c>
      <c r="B46" s="2" t="s">
        <v>7</v>
      </c>
      <c r="C46" s="1">
        <v>6729</v>
      </c>
      <c r="D46" s="1">
        <v>14000</v>
      </c>
      <c r="E46" s="1">
        <v>13000</v>
      </c>
      <c r="F46" s="1"/>
      <c r="G46" s="1"/>
    </row>
    <row r="47" spans="1:7" x14ac:dyDescent="0.25">
      <c r="A47" s="19">
        <v>34</v>
      </c>
      <c r="B47" s="2" t="s">
        <v>9</v>
      </c>
      <c r="C47" s="1">
        <v>83</v>
      </c>
      <c r="D47" s="1">
        <v>0</v>
      </c>
      <c r="E47" s="1">
        <v>0</v>
      </c>
      <c r="F47" s="1"/>
      <c r="G47" s="1"/>
    </row>
    <row r="48" spans="1:7" x14ac:dyDescent="0.25">
      <c r="A48" s="19">
        <v>42</v>
      </c>
      <c r="B48" s="2" t="s">
        <v>11</v>
      </c>
      <c r="C48" s="1">
        <v>131</v>
      </c>
      <c r="D48" s="1">
        <v>7000</v>
      </c>
      <c r="E48" s="1">
        <v>25000</v>
      </c>
      <c r="F48" s="1"/>
      <c r="G48" s="1"/>
    </row>
    <row r="49" spans="1:7" x14ac:dyDescent="0.25">
      <c r="A49" s="20">
        <v>51</v>
      </c>
      <c r="B49" s="17" t="s">
        <v>29</v>
      </c>
      <c r="C49" s="13">
        <f>SUM(C50:C51)</f>
        <v>5023</v>
      </c>
      <c r="D49" s="13">
        <f t="shared" ref="D49:G49" si="14">SUM(D50:D51)</f>
        <v>8660</v>
      </c>
      <c r="E49" s="13">
        <f t="shared" si="14"/>
        <v>10700</v>
      </c>
      <c r="F49" s="13">
        <f t="shared" si="14"/>
        <v>1900</v>
      </c>
      <c r="G49" s="13">
        <f t="shared" si="14"/>
        <v>5745</v>
      </c>
    </row>
    <row r="50" spans="1:7" x14ac:dyDescent="0.25">
      <c r="A50" s="19">
        <v>31</v>
      </c>
      <c r="B50" s="2" t="s">
        <v>8</v>
      </c>
      <c r="C50" s="1">
        <v>5023</v>
      </c>
      <c r="D50" s="1">
        <v>8660</v>
      </c>
      <c r="E50" s="1">
        <v>10700</v>
      </c>
      <c r="F50" s="1">
        <v>1900</v>
      </c>
      <c r="G50" s="1">
        <v>4295</v>
      </c>
    </row>
    <row r="51" spans="1:7" x14ac:dyDescent="0.25">
      <c r="A51" s="19">
        <v>32</v>
      </c>
      <c r="B51" s="2" t="s">
        <v>7</v>
      </c>
      <c r="C51" s="1">
        <v>0</v>
      </c>
      <c r="D51" s="1">
        <v>0</v>
      </c>
      <c r="E51" s="1">
        <v>0</v>
      </c>
      <c r="F51" s="1">
        <v>0</v>
      </c>
      <c r="G51" s="1">
        <v>1450</v>
      </c>
    </row>
    <row r="52" spans="1:7" x14ac:dyDescent="0.25">
      <c r="A52" s="14" t="s">
        <v>6</v>
      </c>
      <c r="B52" s="11" t="s">
        <v>1</v>
      </c>
      <c r="C52" s="12"/>
      <c r="D52" s="12"/>
      <c r="E52" s="12"/>
      <c r="F52" s="12"/>
      <c r="G52" s="12"/>
    </row>
    <row r="53" spans="1:7" x14ac:dyDescent="0.25">
      <c r="A53" s="20">
        <v>11</v>
      </c>
      <c r="B53" s="17" t="s">
        <v>0</v>
      </c>
      <c r="C53" s="15">
        <f>SUM(C54:C56)</f>
        <v>11279</v>
      </c>
      <c r="D53" s="15">
        <f t="shared" ref="D53:G53" si="15">SUM(D54:D56)</f>
        <v>16256</v>
      </c>
      <c r="E53" s="15">
        <f t="shared" si="15"/>
        <v>0</v>
      </c>
      <c r="F53" s="15">
        <f t="shared" si="15"/>
        <v>0</v>
      </c>
      <c r="G53" s="15">
        <f t="shared" si="15"/>
        <v>0</v>
      </c>
    </row>
    <row r="54" spans="1:7" x14ac:dyDescent="0.25">
      <c r="A54" s="19">
        <v>31</v>
      </c>
      <c r="B54" s="2" t="s">
        <v>8</v>
      </c>
      <c r="C54" s="1">
        <v>6673</v>
      </c>
      <c r="D54" s="1">
        <v>9537</v>
      </c>
      <c r="E54" s="1">
        <v>0</v>
      </c>
      <c r="F54" s="1">
        <v>0</v>
      </c>
      <c r="G54" s="1">
        <v>0</v>
      </c>
    </row>
    <row r="55" spans="1:7" x14ac:dyDescent="0.25">
      <c r="A55" s="19">
        <v>32</v>
      </c>
      <c r="B55" s="2" t="s">
        <v>7</v>
      </c>
      <c r="C55" s="1">
        <v>2630</v>
      </c>
      <c r="D55" s="1">
        <v>3847</v>
      </c>
      <c r="E55" s="1">
        <v>0</v>
      </c>
      <c r="F55" s="1">
        <v>0</v>
      </c>
      <c r="G55" s="1">
        <v>0</v>
      </c>
    </row>
    <row r="56" spans="1:7" x14ac:dyDescent="0.25">
      <c r="A56" s="19">
        <v>34</v>
      </c>
      <c r="B56" s="2" t="s">
        <v>9</v>
      </c>
      <c r="C56" s="1">
        <v>1976</v>
      </c>
      <c r="D56" s="1">
        <v>2872</v>
      </c>
      <c r="E56" s="1">
        <v>0</v>
      </c>
      <c r="F56" s="1">
        <v>0</v>
      </c>
      <c r="G56" s="1">
        <v>0</v>
      </c>
    </row>
  </sheetData>
  <pageMargins left="0.31496062992125984" right="0.31496062992125984" top="0.47" bottom="0.35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Privitak 1b - EIZ</vt:lpstr>
      <vt:lpstr>'Privitak 1b - EIZ'!Print_Titles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Matosec Renata</cp:lastModifiedBy>
  <cp:lastPrinted>2023-12-18T14:19:31Z</cp:lastPrinted>
  <dcterms:created xsi:type="dcterms:W3CDTF">2022-10-31T10:11:38Z</dcterms:created>
  <dcterms:modified xsi:type="dcterms:W3CDTF">2023-12-18T14:19:32Z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